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<sst xmlns="http://schemas.openxmlformats.org/spreadsheetml/2006/main" count="44" uniqueCount="39">
  <si>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</si>
  <si>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</si>
  <si>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</si>
  <si>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</si>
  <si>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Додаток 2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</si>
  <si>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</si>
  <si>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</si>
  <si>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</si>
  <si>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</si>
  <si>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</si>
  <si>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</si>
  <si>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</si>
  <si>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</si>
  <si>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</si>
  <si>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</si>
  <si>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</si>
  <si>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</si>
  <si>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</si>
  <si>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</si>
  <si>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</si>
  <si>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</si>
  <si>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</si>
  <si>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</si>
  <si>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</si>
  <si>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</si>
  <si>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</si>
  <si>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</si>
  <si>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</si>
  <si>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</si>
  <si>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 xml:space="preserve">станом на 01.04.2018 </t>
  </si>
  <si>
    <t>станом на 01.05.2018</t>
  </si>
  <si>
    <t>станом на 01.06.2018</t>
  </si>
  <si>
    <t xml:space="preserve">станом на 01.07.2018_ </t>
  </si>
  <si>
    <t>станом на 01.08.2018</t>
  </si>
  <si>
    <t>станом на 01.09.2018</t>
  </si>
  <si>
    <t>станом на 01.10.2018</t>
  </si>
  <si>
    <t>станом на 01.11.2018</t>
  </si>
  <si>
    <t xml:space="preserve">станом на 01.12.2018 </t>
  </si>
  <si>
    <t>на  01.09.2019 р.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</si>
</sst>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20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20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193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25390625" defaultRowHeight="12.75"/>
  <cols>
    <col min="1" max="1" width="12.25390625" style="3" customWidth="1"/>
    <col min="2" max="10" width="8.875" style="3" customWidth="1"/>
    <col min="11" max="11" width="11.375" style="3" customWidth="1"/>
    <col min="12" max="12" width="10.25390625" style="3" customWidth="1"/>
    <col min="13" max="13" width="6.375" style="3" customWidth="1"/>
    <col min="14" max="14" width="11.125" style="3" customWidth="1"/>
    <col min="15" max="15" width="5.00390625" style="3" customWidth="1"/>
    <col min="16" max="16" width="10.25390625" style="3" customWidth="1"/>
    <col min="17" max="17" width="4.875" style="3" customWidth="1"/>
    <col min="18" max="18" width="9.125" style="3" customWidth="1"/>
    <col min="19" max="19" width="5.375" style="3" customWidth="1"/>
    <col min="20" max="20" width="8.375" style="3" customWidth="1"/>
    <col min="21" max="21" width="5.125" style="3" customWidth="1"/>
    <col min="22" max="22" width="7.625" style="3" customWidth="1"/>
    <col min="23" max="23" width="5.25390625" style="3" customWidth="1"/>
    <col min="24" max="24" width="8.00390625" style="3" hidden="1" customWidth="1"/>
    <col min="25" max="25" width="9.25390625" style="3" hidden="1" customWidth="1"/>
    <col min="26" max="16384" width="9.25390625" style="3" customWidth="1"/>
  </cols>
  <sheetData>
    <row r="1" spans="1:22" ht="18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5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5"/>
    </row>
    <row r="4" spans="8:25" ht="15">
      <c r="H4" s="4"/>
      <c r="I4" s="31" t="s">
        <v>38</v>
      </c>
      <c r="J4" s="31"/>
      <c r="K4" s="31"/>
      <c r="L4" s="3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18</v>
      </c>
    </row>
    <row r="6" spans="1:25" ht="39.75" customHeight="1">
      <c r="A6" s="33" t="s">
        <v>6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 t="s">
        <v>24</v>
      </c>
      <c r="L6" s="34" t="s">
        <v>17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0" t="s">
        <v>19</v>
      </c>
      <c r="Y6" s="30" t="s">
        <v>5</v>
      </c>
    </row>
    <row r="7" spans="1:25" ht="174.75" customHeight="1">
      <c r="A7" s="33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30"/>
      <c r="L7" s="17" t="s">
        <v>20</v>
      </c>
      <c r="M7" s="5" t="s">
        <v>0</v>
      </c>
      <c r="N7" s="17" t="s">
        <v>21</v>
      </c>
      <c r="O7" s="5" t="s">
        <v>0</v>
      </c>
      <c r="P7" s="17" t="s">
        <v>22</v>
      </c>
      <c r="Q7" s="5" t="s">
        <v>0</v>
      </c>
      <c r="R7" s="17" t="s">
        <v>23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30"/>
      <c r="Y7" s="30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8</v>
      </c>
      <c r="L8" s="23">
        <v>12</v>
      </c>
      <c r="M8" s="23" t="s">
        <v>9</v>
      </c>
      <c r="N8" s="23">
        <v>14</v>
      </c>
      <c r="O8" s="23" t="s">
        <v>10</v>
      </c>
      <c r="P8" s="23">
        <v>16</v>
      </c>
      <c r="Q8" s="23" t="s">
        <v>11</v>
      </c>
      <c r="R8" s="23">
        <v>18</v>
      </c>
      <c r="S8" s="23" t="s">
        <v>12</v>
      </c>
      <c r="T8" s="23">
        <v>20</v>
      </c>
      <c r="U8" s="23" t="s">
        <v>13</v>
      </c>
      <c r="V8" s="23">
        <v>22</v>
      </c>
      <c r="W8" s="23" t="s">
        <v>14</v>
      </c>
      <c r="X8" s="23" t="s">
        <v>15</v>
      </c>
      <c r="Y8" s="23" t="s">
        <v>16</v>
      </c>
    </row>
    <row r="9" spans="1:25" ht="12.75">
      <c r="A9" s="28">
        <v>7425.4566</v>
      </c>
      <c r="B9" s="18">
        <v>7828.16286</v>
      </c>
      <c r="C9" s="18">
        <v>9889.22601</v>
      </c>
      <c r="D9" s="18">
        <v>11623.02</v>
      </c>
      <c r="E9" s="18">
        <f>A9-3.73652</f>
        <v>7421.72008</v>
      </c>
      <c r="F9" s="18">
        <v>11460.90469</v>
      </c>
      <c r="G9" s="18">
        <v>6926.17713</v>
      </c>
      <c r="H9" s="18"/>
      <c r="I9" s="18"/>
      <c r="J9" s="19"/>
      <c r="K9" s="16">
        <f>+L9+N9+P9+R9+T9+V9</f>
        <v>7729.119549999999</v>
      </c>
      <c r="L9" s="21">
        <f>108.8+24.116+23.18+3+4.173+0.919+25.7+29.54+55.29+27.09+10.2+5+45+873.015+192.105+3333+14+15.5</f>
        <v>4789.628</v>
      </c>
      <c r="M9" s="16">
        <f>IF($K9=0,0,+L9/$K9*100)</f>
        <v>61.96861064207501</v>
      </c>
      <c r="N9" s="21">
        <f>30+22+1.3+3+6+8.608+4.53702+1.8+0.185+1.1+132+8.9</f>
        <v>219.43001999999998</v>
      </c>
      <c r="O9" s="16">
        <f>IF($K9=0,0,+N9/$K9*100)</f>
        <v>2.839004088117643</v>
      </c>
      <c r="P9" s="21"/>
      <c r="Q9" s="16">
        <f>IF($K9=0,0,+P9/$K9*100)</f>
        <v>0</v>
      </c>
      <c r="R9" s="21">
        <v>10</v>
      </c>
      <c r="S9" s="16">
        <f>IF($K9=0,0,+R9/$K9*100)</f>
        <v>0.12938084260839258</v>
      </c>
      <c r="T9" s="21">
        <f>344.789+401.9</f>
        <v>746.689</v>
      </c>
      <c r="U9" s="16">
        <f>IF($K9=0,0,+T9/$K9*100)</f>
        <v>9.660725198641803</v>
      </c>
      <c r="V9" s="21">
        <f>10.508+45.537+9.448+0.705+1.3+35+6.66+1.804+1.685+37.202+8.771+131.653+5.8+29.21+35+11.7+20.34+3.93+5.25+10.09+15+270.04+592.312+24.70761+12+5+5+11.50904+17.3+43.217+375.476+10.5+48.062+46.39588+3.26+22+20+30</f>
        <v>1963.3725299999999</v>
      </c>
      <c r="W9" s="16">
        <f>IF($K9=0,0,+V9/$K9*100)</f>
        <v>25.402279228557152</v>
      </c>
      <c r="X9" s="20">
        <f>+K9/B9</f>
        <v>0.9873478219894877</v>
      </c>
      <c r="Y9" s="16">
        <f>+B9-K9</f>
        <v>99.04331000000093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2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s="3" t="s">
        <v>25</v>
      </c>
      <c r="H14" s="10"/>
      <c r="I14" s="10"/>
      <c r="J14" s="10"/>
      <c r="K14" s="11" t="s">
        <v>26</v>
      </c>
      <c r="L14" s="11"/>
      <c r="M14" s="29"/>
      <c r="N14" s="29"/>
      <c r="P14" s="29"/>
      <c r="Q14" s="29"/>
    </row>
    <row r="15" spans="8:17" ht="12.75">
      <c r="H15" s="10"/>
      <c r="I15" s="10"/>
      <c r="J15" s="10"/>
      <c r="K15" s="11"/>
      <c r="L15" s="11"/>
      <c r="M15" s="29"/>
      <c r="N15" s="29"/>
      <c r="P15" s="32"/>
      <c r="Q15" s="32"/>
    </row>
    <row r="16" spans="1:8" s="14" customFormat="1" ht="12.75">
      <c r="A16" s="25" t="s">
        <v>3</v>
      </c>
      <c r="B16" s="26" t="s">
        <v>27</v>
      </c>
      <c r="C16" s="24"/>
      <c r="D16" s="24"/>
      <c r="E16" s="12"/>
      <c r="F16" s="12"/>
      <c r="G16" s="12"/>
      <c r="H16" s="13"/>
    </row>
    <row r="17" spans="1:11" s="14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s="14" customFormat="1" ht="12.75">
      <c r="A18" s="12"/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2019-10-09T13:02:38Z</dcterms:modified>
  <cp:category/>
  <cp:version/>
  <cp:contentType/>
  <cp:contentStatus/>
</cp:coreProperties>
</file>