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019" sheetId="1" r:id="rId1"/>
  </sheets>
  <definedNames>
    <definedName name="_xlnm.Print_Titles" localSheetId="0">'2019'!$B:$C</definedName>
    <definedName name="_xlnm.Print_Area" localSheetId="0">'2019'!$B$1:$W$54</definedName>
  </definedNames>
  <calcPr fullCalcOnLoad="1"/>
</workbook>
</file>

<file path=xl/sharedStrings.xml><?xml version="1.0" encoding="utf-8"?>
<sst xmlns="http://schemas.openxmlformats.org/spreadsheetml/2006/main" count="83" uniqueCount="77">
  <si>
    <t>с. Анисів</t>
  </si>
  <si>
    <t>с. Боровики</t>
  </si>
  <si>
    <t>с. Боромики</t>
  </si>
  <si>
    <t>с. Дніпровське</t>
  </si>
  <si>
    <t>с. Киселівка</t>
  </si>
  <si>
    <t>с. Ковпита</t>
  </si>
  <si>
    <t>с. Мньов</t>
  </si>
  <si>
    <t>с. Пакуль</t>
  </si>
  <si>
    <t>с. Петрушин</t>
  </si>
  <si>
    <t>с. Піски</t>
  </si>
  <si>
    <t>с. Серединка</t>
  </si>
  <si>
    <t>с. Слабин</t>
  </si>
  <si>
    <t>с. Терехівка</t>
  </si>
  <si>
    <t>с. Халявин</t>
  </si>
  <si>
    <t>с. Черниш</t>
  </si>
  <si>
    <t>смт. Седнів</t>
  </si>
  <si>
    <t>грн.</t>
  </si>
  <si>
    <t>с. Вознесенське</t>
  </si>
  <si>
    <t>Додаток 5</t>
  </si>
  <si>
    <t>органам місцевого самоврядування для виплати заробітної плати</t>
  </si>
  <si>
    <t>до рішення Чернігівської районної ради</t>
  </si>
  <si>
    <t>Міжбюджетні трансферти  на 2019 рік</t>
  </si>
  <si>
    <t>Траснферти з інших місцевих бюджетів</t>
  </si>
  <si>
    <t>Кoд</t>
  </si>
  <si>
    <t>Найменування бюджету - одержувача/надавача міжбюджетного трансферту</t>
  </si>
  <si>
    <t>дотація на:</t>
  </si>
  <si>
    <t>субвенції</t>
  </si>
  <si>
    <t xml:space="preserve"> загального фонду на:</t>
  </si>
  <si>
    <t>найменування трансферту</t>
  </si>
  <si>
    <t>Бюджет Гончарівської селищної об’єднаної територіальної громади</t>
  </si>
  <si>
    <t>25511000000</t>
  </si>
  <si>
    <t>25514000000</t>
  </si>
  <si>
    <t>Бюджет Михайло-Коцюбинської селищної об’єднаної територіальної громади</t>
  </si>
  <si>
    <t>25515000000</t>
  </si>
  <si>
    <t>Бюджет Іванівської сільської об’єднаної територіальної громади</t>
  </si>
  <si>
    <t>25533000000</t>
  </si>
  <si>
    <t>Бюджет Олишівської селищної об’єднаної територіальної громади</t>
  </si>
  <si>
    <t>25100000000</t>
  </si>
  <si>
    <t>Обласний бюджет Чернігівської області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</si>
  <si>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</si>
  <si>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</si>
  <si>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</si>
  <si>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</si>
  <si>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</t>
  </si>
  <si>
    <t>на пільгове медичне обслуговування осіб, які постраждали внаслідок Чорнобильської катастрофи</t>
  </si>
  <si>
    <t xml:space="preserve">на поховання учасників бойових дій та осіб з інвалідністю внаслідок війни </t>
  </si>
  <si>
    <t xml:space="preserve">на виконання заходів Програми передачі нетелей багатодітним сім»ям, які проживають у сільській місцевості  </t>
  </si>
  <si>
    <t>УСЬОГО</t>
  </si>
  <si>
    <t>Трансферти іншим бюджетам</t>
  </si>
  <si>
    <t>утримання дошкільних навчальних закладів, які знаходяться на балансі сільських (селищних) рад</t>
  </si>
  <si>
    <t>утримання закладів культури,які знаходяться на балансі сільських (селищних) рад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</si>
  <si>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</si>
  <si>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</si>
  <si>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</si>
  <si>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 районний бюджет на 2019 рік</t>
  </si>
  <si>
    <t>с. Довжик</t>
  </si>
  <si>
    <t>с. Киїнка</t>
  </si>
  <si>
    <t>с. Кувечичі</t>
  </si>
  <si>
    <t>с. Мохнатин</t>
  </si>
  <si>
    <t>с. Новий Білоус</t>
  </si>
  <si>
    <t>с. Редьківка</t>
  </si>
  <si>
    <t>с. Роїще</t>
  </si>
  <si>
    <t>с. Рудка</t>
  </si>
  <si>
    <t>с. Старий Білоус</t>
  </si>
  <si>
    <t>с. Трисвятська Слобода</t>
  </si>
  <si>
    <t>с. Хмільниця</t>
  </si>
  <si>
    <t>с. Шестовиця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</si>
  <si>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</si>
  <si>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субвенції з місцевого бюджету</t>
  </si>
  <si>
    <t>26 лютого 2019 року</t>
  </si>
  <si>
    <t>Про внесення змін до рішення Чернігівської районної ради</t>
  </si>
  <si>
    <t>інші дотації з місцевого бюджету на виконання місцевих програм</t>
  </si>
  <si>
    <t>на медикаментозне забезпечення населення (інсулін)</t>
  </si>
  <si>
    <t>субвенція на:</t>
  </si>
  <si>
    <t xml:space="preserve">від 26 грудня 2018 року </t>
  </si>
  <si>
    <t>Начальник фінансового управління Чернігівської райдержадміністрації</t>
  </si>
  <si>
    <t>Л. ПОТАПЕНКО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</si>
</sst>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5"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55" applyFont="1" applyFill="1" applyBorder="1" applyAlignment="1" applyProtection="1">
      <alignment horizontal="center" vertical="top"/>
      <protection locked="0"/>
    </xf>
    <xf numFmtId="0" fontId="26" fillId="0" borderId="10" xfId="55" applyFont="1" applyFill="1" applyBorder="1" applyAlignment="1" applyProtection="1">
      <alignment vertical="top"/>
      <protection locked="0"/>
    </xf>
    <xf numFmtId="0" fontId="26" fillId="0" borderId="0" xfId="0" applyFont="1" applyFill="1" applyAlignment="1">
      <alignment vertical="top"/>
    </xf>
    <xf numFmtId="0" fontId="25" fillId="0" borderId="0" xfId="0" applyFont="1" applyFill="1" applyAlignment="1">
      <alignment vertical="center" wrapText="1"/>
    </xf>
    <xf numFmtId="0" fontId="26" fillId="24" borderId="10" xfId="33" applyFont="1" applyFill="1" applyBorder="1" applyAlignment="1">
      <alignment horizontal="center" vertical="center" wrapText="1"/>
      <protection/>
    </xf>
    <xf numFmtId="0" fontId="26" fillId="24" borderId="10" xfId="3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 vertical="top"/>
    </xf>
    <xf numFmtId="0" fontId="25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top"/>
    </xf>
    <xf numFmtId="0" fontId="30" fillId="4" borderId="10" xfId="55" applyFont="1" applyFill="1" applyBorder="1" applyAlignment="1" applyProtection="1">
      <alignment horizontal="left" vertical="top"/>
      <protection locked="0"/>
    </xf>
    <xf numFmtId="0" fontId="30" fillId="4" borderId="1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Alignment="1">
      <alignment vertical="top"/>
    </xf>
    <xf numFmtId="3" fontId="28" fillId="0" borderId="10" xfId="55" applyNumberFormat="1" applyFont="1" applyFill="1" applyBorder="1" applyAlignment="1" applyProtection="1">
      <alignment horizontal="right" vertical="top"/>
      <protection locked="0"/>
    </xf>
    <xf numFmtId="3" fontId="28" fillId="25" borderId="10" xfId="55" applyNumberFormat="1" applyFont="1" applyFill="1" applyBorder="1" applyAlignment="1" applyProtection="1">
      <alignment horizontal="right" vertical="top"/>
      <protection locked="0"/>
    </xf>
    <xf numFmtId="3" fontId="28" fillId="24" borderId="10" xfId="55" applyNumberFormat="1" applyFont="1" applyFill="1" applyBorder="1" applyAlignment="1" applyProtection="1">
      <alignment horizontal="right" vertical="top"/>
      <protection locked="0"/>
    </xf>
    <xf numFmtId="3" fontId="30" fillId="4" borderId="1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8" fillId="24" borderId="10" xfId="33" applyFont="1" applyFill="1" applyBorder="1" applyAlignment="1">
      <alignment horizontal="right" vertical="center" wrapText="1"/>
      <protection/>
    </xf>
    <xf numFmtId="0" fontId="26" fillId="0" borderId="0" xfId="0" applyFont="1" applyFill="1" applyAlignment="1">
      <alignment horizontal="center" vertical="top"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3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10" xfId="0" applyFont="1" applyBorder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24" borderId="0" xfId="0" applyFont="1" applyFill="1" applyAlignment="1">
      <alignment vertical="top"/>
    </xf>
    <xf numFmtId="3" fontId="26" fillId="24" borderId="0" xfId="0" applyNumberFormat="1" applyFont="1" applyFill="1" applyAlignment="1">
      <alignment vertical="top"/>
    </xf>
    <xf numFmtId="0" fontId="26" fillId="24" borderId="10" xfId="0" applyFont="1" applyFill="1" applyBorder="1" applyAlignment="1">
      <alignment vertical="top" wrapText="1"/>
    </xf>
    <xf numFmtId="0" fontId="26" fillId="24" borderId="12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0" fontId="26" fillId="25" borderId="12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19" xfId="0" applyFont="1" applyFill="1" applyBorder="1" applyAlignment="1">
      <alignment horizontal="center" vertical="top" wrapText="1"/>
    </xf>
    <xf numFmtId="0" fontId="26" fillId="24" borderId="20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2"/>
  <sheetViews>
    <sheetView tabSelected="1" view="pageBreakPreview" zoomScale="44" zoomScaleNormal="80" zoomScaleSheetLayoutView="44" zoomScalePageLayoutView="0" workbookViewId="0" topLeftCell="A1">
      <pane xSplit="3" ySplit="15" topLeftCell="P4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W51" sqref="W51"/>
    </sheetView>
  </sheetViews>
  <sheetFormatPr defaultColWidth="8.875" defaultRowHeight="12.75"/>
  <cols>
    <col min="1" max="1" width="8.875" style="4" customWidth="1"/>
    <col min="2" max="2" width="23.125" style="4" customWidth="1"/>
    <col min="3" max="5" width="39.625" style="4" customWidth="1"/>
    <col min="6" max="6" width="47.00390625" style="4" customWidth="1"/>
    <col min="7" max="7" width="39.625" style="4" customWidth="1"/>
    <col min="8" max="8" width="79.375" style="4" customWidth="1"/>
    <col min="9" max="10" width="58.75390625" style="4" customWidth="1"/>
    <col min="11" max="11" width="63.00390625" style="4" customWidth="1"/>
    <col min="12" max="18" width="39.625" style="4" customWidth="1"/>
    <col min="19" max="22" width="39.625" style="17" customWidth="1"/>
    <col min="23" max="23" width="39.625" style="4" customWidth="1"/>
    <col min="24" max="16384" width="8.875" style="4" customWidth="1"/>
  </cols>
  <sheetData>
    <row r="1" spans="3:23" ht="33.75" customHeight="1">
      <c r="C1" s="2"/>
      <c r="D1" s="2"/>
      <c r="E1" s="2"/>
      <c r="F1" s="2"/>
      <c r="G1" s="2"/>
      <c r="H1" s="2"/>
      <c r="I1" s="38" t="s">
        <v>18</v>
      </c>
      <c r="J1" s="2"/>
      <c r="K1" s="2"/>
      <c r="N1" s="2"/>
      <c r="O1" s="2"/>
      <c r="P1" s="2"/>
      <c r="Q1" s="2"/>
      <c r="R1" s="2"/>
      <c r="S1" s="15"/>
      <c r="T1" s="15"/>
      <c r="U1" s="15"/>
      <c r="V1" s="15"/>
      <c r="W1" s="2"/>
    </row>
    <row r="2" spans="3:23" ht="30" customHeight="1">
      <c r="C2" s="2"/>
      <c r="D2" s="2"/>
      <c r="E2" s="2"/>
      <c r="F2" s="2"/>
      <c r="G2" s="2"/>
      <c r="H2" s="2"/>
      <c r="I2" s="39" t="s">
        <v>20</v>
      </c>
      <c r="J2" s="2"/>
      <c r="K2" s="2"/>
      <c r="N2" s="2"/>
      <c r="O2" s="2"/>
      <c r="P2" s="2"/>
      <c r="Q2" s="2"/>
      <c r="R2" s="2"/>
      <c r="S2" s="15"/>
      <c r="T2" s="15"/>
      <c r="U2" s="15"/>
      <c r="V2" s="15"/>
      <c r="W2" s="2"/>
    </row>
    <row r="3" spans="3:23" ht="30" customHeight="1">
      <c r="C3" s="2"/>
      <c r="D3" s="2"/>
      <c r="E3" s="2"/>
      <c r="F3" s="2"/>
      <c r="G3" s="2"/>
      <c r="H3" s="2"/>
      <c r="I3" s="39" t="s">
        <v>69</v>
      </c>
      <c r="J3" s="2"/>
      <c r="K3" s="2"/>
      <c r="N3" s="2"/>
      <c r="O3" s="2"/>
      <c r="P3" s="2"/>
      <c r="Q3" s="2"/>
      <c r="R3" s="2"/>
      <c r="S3" s="15"/>
      <c r="T3" s="15"/>
      <c r="U3" s="15"/>
      <c r="V3" s="15"/>
      <c r="W3" s="2"/>
    </row>
    <row r="4" spans="3:23" ht="30" customHeight="1">
      <c r="C4" s="2"/>
      <c r="D4" s="2"/>
      <c r="E4" s="2"/>
      <c r="F4" s="2"/>
      <c r="G4" s="2"/>
      <c r="H4" s="2"/>
      <c r="I4" s="39" t="s">
        <v>70</v>
      </c>
      <c r="J4" s="2"/>
      <c r="K4" s="2"/>
      <c r="N4" s="2"/>
      <c r="O4" s="2"/>
      <c r="P4" s="2"/>
      <c r="Q4" s="2"/>
      <c r="R4" s="2"/>
      <c r="S4" s="15"/>
      <c r="T4" s="15"/>
      <c r="U4" s="15"/>
      <c r="V4" s="15"/>
      <c r="W4" s="2"/>
    </row>
    <row r="5" spans="3:23" ht="24" customHeight="1">
      <c r="C5" s="2"/>
      <c r="D5" s="2"/>
      <c r="E5" s="2"/>
      <c r="F5" s="2"/>
      <c r="G5" s="2"/>
      <c r="H5" s="2"/>
      <c r="I5" s="39" t="s">
        <v>74</v>
      </c>
      <c r="J5" s="2"/>
      <c r="K5" s="2"/>
      <c r="N5" s="2"/>
      <c r="O5" s="2"/>
      <c r="P5" s="2"/>
      <c r="Q5" s="2"/>
      <c r="R5" s="2"/>
      <c r="S5" s="15"/>
      <c r="T5" s="15"/>
      <c r="U5" s="15"/>
      <c r="V5" s="15"/>
      <c r="W5" s="2"/>
    </row>
    <row r="6" spans="3:23" ht="27.75" customHeight="1">
      <c r="C6" s="2"/>
      <c r="D6" s="2"/>
      <c r="E6" s="2"/>
      <c r="F6" s="2"/>
      <c r="G6" s="2"/>
      <c r="H6" s="2"/>
      <c r="I6" s="39" t="s">
        <v>54</v>
      </c>
      <c r="J6" s="2"/>
      <c r="K6" s="2"/>
      <c r="N6" s="2"/>
      <c r="O6" s="2"/>
      <c r="P6" s="2"/>
      <c r="Q6" s="2"/>
      <c r="R6" s="2"/>
      <c r="S6" s="15"/>
      <c r="T6" s="15"/>
      <c r="U6" s="15"/>
      <c r="V6" s="15"/>
      <c r="W6" s="2"/>
    </row>
    <row r="7" spans="2:23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5"/>
      <c r="T7" s="15"/>
      <c r="U7" s="15"/>
      <c r="V7" s="15"/>
      <c r="W7" s="2"/>
    </row>
    <row r="8" spans="2:23" ht="33.75" customHeight="1">
      <c r="B8" s="25"/>
      <c r="C8" s="25"/>
      <c r="D8" s="25"/>
      <c r="F8" s="56" t="s">
        <v>21</v>
      </c>
      <c r="G8" s="56"/>
      <c r="H8" s="56"/>
      <c r="I8" s="56"/>
      <c r="J8" s="27"/>
      <c r="K8" s="25"/>
      <c r="L8" s="25"/>
      <c r="M8" s="25"/>
      <c r="N8" s="25"/>
      <c r="O8" s="10"/>
      <c r="P8" s="10"/>
      <c r="Q8" s="10"/>
      <c r="R8" s="10"/>
      <c r="S8" s="16"/>
      <c r="T8" s="16"/>
      <c r="U8" s="16"/>
      <c r="V8" s="16"/>
      <c r="W8" s="10"/>
    </row>
    <row r="9" spans="2:23" ht="33" customHeight="1" thickBot="1">
      <c r="B9" s="1"/>
      <c r="C9" s="1"/>
      <c r="D9" s="1"/>
      <c r="E9" s="1"/>
      <c r="F9" s="1"/>
      <c r="G9" s="1"/>
      <c r="H9" s="1"/>
      <c r="I9" s="1"/>
      <c r="J9" s="31" t="s">
        <v>16</v>
      </c>
      <c r="K9" s="1"/>
      <c r="L9" s="1"/>
      <c r="M9" s="1"/>
      <c r="N9" s="9"/>
      <c r="O9" s="1"/>
      <c r="P9" s="1"/>
      <c r="Q9" s="1"/>
      <c r="R9" s="1"/>
      <c r="W9" s="1"/>
    </row>
    <row r="10" spans="2:23" s="3" customFormat="1" ht="61.5" customHeight="1" thickBot="1">
      <c r="B10" s="59" t="s">
        <v>23</v>
      </c>
      <c r="C10" s="61" t="s">
        <v>24</v>
      </c>
      <c r="D10" s="47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57" t="s">
        <v>47</v>
      </c>
      <c r="S10" s="47" t="s">
        <v>48</v>
      </c>
      <c r="T10" s="48"/>
      <c r="U10" s="48"/>
      <c r="V10" s="49"/>
      <c r="W10" s="44" t="s">
        <v>47</v>
      </c>
    </row>
    <row r="11" spans="2:23" s="3" customFormat="1" ht="26.25" customHeight="1">
      <c r="B11" s="60"/>
      <c r="C11" s="62"/>
      <c r="D11" s="50" t="s">
        <v>25</v>
      </c>
      <c r="E11" s="50"/>
      <c r="F11" s="50" t="s">
        <v>26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8"/>
      <c r="S11" s="55" t="s">
        <v>25</v>
      </c>
      <c r="T11" s="55"/>
      <c r="U11" s="55"/>
      <c r="V11" s="43" t="s">
        <v>73</v>
      </c>
      <c r="W11" s="45"/>
    </row>
    <row r="12" spans="2:23" s="3" customFormat="1" ht="28.5" customHeight="1">
      <c r="B12" s="60"/>
      <c r="C12" s="62"/>
      <c r="D12" s="51"/>
      <c r="E12" s="51"/>
      <c r="F12" s="51" t="s">
        <v>27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8"/>
      <c r="S12" s="52" t="s">
        <v>27</v>
      </c>
      <c r="T12" s="53"/>
      <c r="U12" s="54"/>
      <c r="V12" s="42" t="s">
        <v>27</v>
      </c>
      <c r="W12" s="45"/>
    </row>
    <row r="13" spans="2:23" s="3" customFormat="1" ht="48" customHeight="1">
      <c r="B13" s="60"/>
      <c r="C13" s="62"/>
      <c r="D13" s="51" t="s">
        <v>28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8"/>
      <c r="S13" s="52" t="s">
        <v>28</v>
      </c>
      <c r="T13" s="53"/>
      <c r="U13" s="53"/>
      <c r="V13" s="54"/>
      <c r="W13" s="45"/>
    </row>
    <row r="14" spans="2:23" s="3" customFormat="1" ht="264" customHeight="1">
      <c r="B14" s="60"/>
      <c r="C14" s="62"/>
      <c r="D14" s="28" t="s">
        <v>51</v>
      </c>
      <c r="E14" s="26" t="s">
        <v>71</v>
      </c>
      <c r="F14" s="29" t="s">
        <v>39</v>
      </c>
      <c r="G14" s="26" t="s">
        <v>40</v>
      </c>
      <c r="H14" s="29" t="s">
        <v>41</v>
      </c>
      <c r="I14" s="29" t="s">
        <v>52</v>
      </c>
      <c r="J14" s="29" t="s">
        <v>53</v>
      </c>
      <c r="K14" s="29" t="s">
        <v>42</v>
      </c>
      <c r="L14" s="26" t="s">
        <v>43</v>
      </c>
      <c r="M14" s="26" t="s">
        <v>67</v>
      </c>
      <c r="N14" s="26" t="s">
        <v>68</v>
      </c>
      <c r="O14" s="26" t="s">
        <v>44</v>
      </c>
      <c r="P14" s="26" t="s">
        <v>45</v>
      </c>
      <c r="Q14" s="26" t="s">
        <v>46</v>
      </c>
      <c r="R14" s="46"/>
      <c r="S14" s="13" t="s">
        <v>49</v>
      </c>
      <c r="T14" s="13" t="s">
        <v>50</v>
      </c>
      <c r="U14" s="14" t="s">
        <v>19</v>
      </c>
      <c r="V14" s="14" t="s">
        <v>72</v>
      </c>
      <c r="W14" s="46"/>
    </row>
    <row r="15" spans="2:23" s="3" customFormat="1" ht="22.5">
      <c r="B15" s="6">
        <v>1</v>
      </c>
      <c r="C15" s="5">
        <v>2</v>
      </c>
      <c r="D15" s="6">
        <v>3</v>
      </c>
      <c r="E15" s="5">
        <v>4</v>
      </c>
      <c r="F15" s="6">
        <v>5</v>
      </c>
      <c r="G15" s="5">
        <v>6</v>
      </c>
      <c r="H15" s="6">
        <v>7</v>
      </c>
      <c r="I15" s="5">
        <v>8</v>
      </c>
      <c r="J15" s="6">
        <v>9</v>
      </c>
      <c r="K15" s="5">
        <v>10</v>
      </c>
      <c r="L15" s="6">
        <v>11</v>
      </c>
      <c r="M15" s="5">
        <v>12</v>
      </c>
      <c r="N15" s="6">
        <v>13</v>
      </c>
      <c r="O15" s="5">
        <v>14</v>
      </c>
      <c r="P15" s="6">
        <v>15</v>
      </c>
      <c r="Q15" s="5">
        <v>16</v>
      </c>
      <c r="R15" s="5">
        <v>17</v>
      </c>
      <c r="S15" s="6">
        <v>18</v>
      </c>
      <c r="T15" s="5">
        <v>19</v>
      </c>
      <c r="U15" s="6">
        <v>20</v>
      </c>
      <c r="V15" s="6">
        <v>21</v>
      </c>
      <c r="W15" s="5">
        <v>22</v>
      </c>
    </row>
    <row r="16" spans="2:23" ht="27" customHeight="1">
      <c r="B16" s="7">
        <v>25321502000</v>
      </c>
      <c r="C16" s="8" t="s">
        <v>0</v>
      </c>
      <c r="D16" s="8"/>
      <c r="E16" s="21">
        <v>25090</v>
      </c>
      <c r="F16" s="21"/>
      <c r="G16" s="21"/>
      <c r="H16" s="21"/>
      <c r="I16" s="21"/>
      <c r="J16" s="21"/>
      <c r="K16" s="21"/>
      <c r="L16" s="21"/>
      <c r="M16" s="21"/>
      <c r="N16" s="21">
        <v>67740</v>
      </c>
      <c r="O16" s="21"/>
      <c r="P16" s="21"/>
      <c r="Q16" s="21"/>
      <c r="R16" s="22">
        <f aca="true" t="shared" si="0" ref="R16:R48">SUM(D16:Q16)</f>
        <v>92830</v>
      </c>
      <c r="S16" s="23"/>
      <c r="T16" s="23">
        <v>156084</v>
      </c>
      <c r="U16" s="23"/>
      <c r="V16" s="23"/>
      <c r="W16" s="22">
        <f>SUM(S16:V16)</f>
        <v>156084</v>
      </c>
    </row>
    <row r="17" spans="2:23" ht="27" customHeight="1">
      <c r="B17" s="7">
        <v>25321503000</v>
      </c>
      <c r="C17" s="8" t="s">
        <v>1</v>
      </c>
      <c r="D17" s="8"/>
      <c r="E17" s="21">
        <v>2229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>
        <f t="shared" si="0"/>
        <v>2229</v>
      </c>
      <c r="S17" s="23"/>
      <c r="T17" s="23">
        <v>56298</v>
      </c>
      <c r="U17" s="23"/>
      <c r="V17" s="23"/>
      <c r="W17" s="22">
        <f aca="true" t="shared" si="1" ref="W17:W49">SUM(S17:V17)</f>
        <v>56298</v>
      </c>
    </row>
    <row r="18" spans="2:23" ht="27" customHeight="1">
      <c r="B18" s="7">
        <v>25321504000</v>
      </c>
      <c r="C18" s="8" t="s">
        <v>2</v>
      </c>
      <c r="D18" s="8"/>
      <c r="E18" s="21">
        <v>177789</v>
      </c>
      <c r="F18" s="21"/>
      <c r="G18" s="21"/>
      <c r="H18" s="21"/>
      <c r="I18" s="21"/>
      <c r="J18" s="21"/>
      <c r="K18" s="21"/>
      <c r="L18" s="21"/>
      <c r="M18" s="21"/>
      <c r="N18" s="21">
        <v>12500</v>
      </c>
      <c r="O18" s="21"/>
      <c r="P18" s="21"/>
      <c r="Q18" s="21"/>
      <c r="R18" s="22">
        <f t="shared" si="0"/>
        <v>190289</v>
      </c>
      <c r="S18" s="23">
        <v>739922</v>
      </c>
      <c r="T18" s="23">
        <v>145570</v>
      </c>
      <c r="U18" s="23"/>
      <c r="V18" s="23"/>
      <c r="W18" s="22">
        <f t="shared" si="1"/>
        <v>885492</v>
      </c>
    </row>
    <row r="19" spans="2:23" ht="27" customHeight="1">
      <c r="B19" s="7">
        <v>25321537000</v>
      </c>
      <c r="C19" s="8" t="s">
        <v>17</v>
      </c>
      <c r="D19" s="8"/>
      <c r="E19" s="21">
        <v>94669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>
        <f t="shared" si="0"/>
        <v>94669</v>
      </c>
      <c r="S19" s="23"/>
      <c r="T19" s="23">
        <v>53848</v>
      </c>
      <c r="U19" s="23"/>
      <c r="V19" s="23"/>
      <c r="W19" s="22">
        <f t="shared" si="1"/>
        <v>53848</v>
      </c>
    </row>
    <row r="20" spans="2:23" ht="27" customHeight="1">
      <c r="B20" s="7">
        <v>25321507000</v>
      </c>
      <c r="C20" s="8" t="s">
        <v>3</v>
      </c>
      <c r="D20" s="8"/>
      <c r="E20" s="21">
        <v>22458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>
        <f t="shared" si="0"/>
        <v>22458</v>
      </c>
      <c r="S20" s="23">
        <v>125705</v>
      </c>
      <c r="T20" s="23">
        <v>185359</v>
      </c>
      <c r="U20" s="23"/>
      <c r="V20" s="23"/>
      <c r="W20" s="22">
        <f t="shared" si="1"/>
        <v>311064</v>
      </c>
    </row>
    <row r="21" spans="2:23" ht="27" customHeight="1">
      <c r="B21" s="7">
        <v>25321508000</v>
      </c>
      <c r="C21" s="37" t="s">
        <v>55</v>
      </c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>
        <f t="shared" si="0"/>
        <v>0</v>
      </c>
      <c r="S21" s="23"/>
      <c r="T21" s="23">
        <v>47721</v>
      </c>
      <c r="U21" s="23"/>
      <c r="V21" s="23"/>
      <c r="W21" s="22">
        <f t="shared" si="1"/>
        <v>47721</v>
      </c>
    </row>
    <row r="22" spans="2:23" ht="27" customHeight="1">
      <c r="B22" s="7">
        <v>25321513000</v>
      </c>
      <c r="C22" s="37" t="s">
        <v>56</v>
      </c>
      <c r="D22" s="8"/>
      <c r="E22" s="21">
        <v>265989</v>
      </c>
      <c r="F22" s="21"/>
      <c r="G22" s="21"/>
      <c r="H22" s="21"/>
      <c r="I22" s="21"/>
      <c r="J22" s="21"/>
      <c r="K22" s="21"/>
      <c r="L22" s="21"/>
      <c r="M22" s="21"/>
      <c r="N22" s="21">
        <v>85000</v>
      </c>
      <c r="O22" s="21"/>
      <c r="P22" s="21"/>
      <c r="Q22" s="21"/>
      <c r="R22" s="22">
        <f t="shared" si="0"/>
        <v>350989</v>
      </c>
      <c r="S22" s="23">
        <v>1884400</v>
      </c>
      <c r="T22" s="23">
        <v>187505</v>
      </c>
      <c r="U22" s="23"/>
      <c r="V22" s="23"/>
      <c r="W22" s="22">
        <f t="shared" si="1"/>
        <v>2071905</v>
      </c>
    </row>
    <row r="23" spans="2:23" ht="27" customHeight="1">
      <c r="B23" s="7">
        <v>25321514000</v>
      </c>
      <c r="C23" s="8" t="s">
        <v>4</v>
      </c>
      <c r="D23" s="8"/>
      <c r="E23" s="21">
        <f>101831+106196</f>
        <v>208027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>
        <f t="shared" si="0"/>
        <v>208027</v>
      </c>
      <c r="S23" s="23">
        <v>550198</v>
      </c>
      <c r="T23" s="23">
        <v>131905</v>
      </c>
      <c r="U23" s="23"/>
      <c r="V23" s="23"/>
      <c r="W23" s="22">
        <f t="shared" si="1"/>
        <v>682103</v>
      </c>
    </row>
    <row r="24" spans="2:23" ht="27" customHeight="1">
      <c r="B24" s="7">
        <v>25321515000</v>
      </c>
      <c r="C24" s="8" t="s">
        <v>5</v>
      </c>
      <c r="D24" s="8"/>
      <c r="E24" s="21">
        <v>33116</v>
      </c>
      <c r="F24" s="21"/>
      <c r="G24" s="21"/>
      <c r="H24" s="21"/>
      <c r="I24" s="21"/>
      <c r="J24" s="21"/>
      <c r="K24" s="21"/>
      <c r="L24" s="21"/>
      <c r="M24" s="21"/>
      <c r="N24" s="21">
        <v>84000</v>
      </c>
      <c r="O24" s="21"/>
      <c r="P24" s="21"/>
      <c r="Q24" s="21"/>
      <c r="R24" s="22">
        <f t="shared" si="0"/>
        <v>117116</v>
      </c>
      <c r="S24" s="23"/>
      <c r="T24" s="23">
        <v>78316</v>
      </c>
      <c r="U24" s="23"/>
      <c r="V24" s="23"/>
      <c r="W24" s="22">
        <f t="shared" si="1"/>
        <v>78316</v>
      </c>
    </row>
    <row r="25" spans="2:23" ht="27" customHeight="1">
      <c r="B25" s="7">
        <v>25321517000</v>
      </c>
      <c r="C25" s="37" t="s">
        <v>57</v>
      </c>
      <c r="D25" s="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>
        <f t="shared" si="0"/>
        <v>0</v>
      </c>
      <c r="S25" s="23">
        <v>327463</v>
      </c>
      <c r="T25" s="23">
        <v>87717</v>
      </c>
      <c r="U25" s="23"/>
      <c r="V25" s="23"/>
      <c r="W25" s="22">
        <f t="shared" si="1"/>
        <v>415180</v>
      </c>
    </row>
    <row r="26" spans="2:23" ht="27" customHeight="1">
      <c r="B26" s="7">
        <v>25321520000</v>
      </c>
      <c r="C26" s="8" t="s">
        <v>6</v>
      </c>
      <c r="D26" s="8"/>
      <c r="E26" s="21">
        <v>10836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>
        <f t="shared" si="0"/>
        <v>10836</v>
      </c>
      <c r="S26" s="23"/>
      <c r="T26" s="23">
        <v>75676</v>
      </c>
      <c r="U26" s="23"/>
      <c r="V26" s="23"/>
      <c r="W26" s="22">
        <f t="shared" si="1"/>
        <v>75676</v>
      </c>
    </row>
    <row r="27" spans="2:23" ht="27" customHeight="1">
      <c r="B27" s="7">
        <v>25321521000</v>
      </c>
      <c r="C27" s="37" t="s">
        <v>58</v>
      </c>
      <c r="D27" s="8"/>
      <c r="E27" s="21"/>
      <c r="F27" s="21"/>
      <c r="G27" s="21"/>
      <c r="H27" s="21"/>
      <c r="I27" s="21"/>
      <c r="J27" s="21"/>
      <c r="K27" s="21"/>
      <c r="L27" s="21"/>
      <c r="M27" s="21"/>
      <c r="N27" s="21">
        <v>4078</v>
      </c>
      <c r="O27" s="21"/>
      <c r="P27" s="21"/>
      <c r="Q27" s="21"/>
      <c r="R27" s="22">
        <f t="shared" si="0"/>
        <v>4078</v>
      </c>
      <c r="S27" s="23"/>
      <c r="T27" s="23">
        <v>68565</v>
      </c>
      <c r="U27" s="23"/>
      <c r="V27" s="23"/>
      <c r="W27" s="22">
        <f t="shared" si="1"/>
        <v>68565</v>
      </c>
    </row>
    <row r="28" spans="2:23" ht="27" customHeight="1">
      <c r="B28" s="7">
        <v>25321522000</v>
      </c>
      <c r="C28" s="37" t="s">
        <v>59</v>
      </c>
      <c r="D28" s="8"/>
      <c r="E28" s="21"/>
      <c r="F28" s="21"/>
      <c r="G28" s="21"/>
      <c r="H28" s="21"/>
      <c r="I28" s="21"/>
      <c r="J28" s="21"/>
      <c r="K28" s="21"/>
      <c r="L28" s="21"/>
      <c r="M28" s="21"/>
      <c r="N28" s="21">
        <v>180070</v>
      </c>
      <c r="O28" s="21"/>
      <c r="P28" s="21"/>
      <c r="Q28" s="21"/>
      <c r="R28" s="22">
        <f t="shared" si="0"/>
        <v>180070</v>
      </c>
      <c r="S28" s="23">
        <v>458045</v>
      </c>
      <c r="T28" s="23">
        <v>138826</v>
      </c>
      <c r="U28" s="23"/>
      <c r="V28" s="23"/>
      <c r="W28" s="22">
        <f t="shared" si="1"/>
        <v>596871</v>
      </c>
    </row>
    <row r="29" spans="2:23" ht="27" customHeight="1">
      <c r="B29" s="7">
        <v>25321523000</v>
      </c>
      <c r="C29" s="8" t="s">
        <v>7</v>
      </c>
      <c r="D29" s="8"/>
      <c r="E29" s="21">
        <v>700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>
        <f t="shared" si="0"/>
        <v>700</v>
      </c>
      <c r="S29" s="23">
        <v>366566</v>
      </c>
      <c r="T29" s="23">
        <v>122710</v>
      </c>
      <c r="U29" s="23"/>
      <c r="V29" s="23"/>
      <c r="W29" s="22">
        <f t="shared" si="1"/>
        <v>489276</v>
      </c>
    </row>
    <row r="30" spans="2:23" ht="27" customHeight="1">
      <c r="B30" s="7">
        <v>25321524000</v>
      </c>
      <c r="C30" s="8" t="s">
        <v>8</v>
      </c>
      <c r="D30" s="8"/>
      <c r="E30" s="21">
        <v>15185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>
        <f t="shared" si="0"/>
        <v>15185</v>
      </c>
      <c r="S30" s="23"/>
      <c r="T30" s="23">
        <v>88118</v>
      </c>
      <c r="U30" s="23"/>
      <c r="V30" s="23"/>
      <c r="W30" s="22">
        <f t="shared" si="1"/>
        <v>88118</v>
      </c>
    </row>
    <row r="31" spans="2:23" ht="27" customHeight="1">
      <c r="B31" s="7">
        <v>25321525000</v>
      </c>
      <c r="C31" s="8" t="s">
        <v>9</v>
      </c>
      <c r="D31" s="8"/>
      <c r="E31" s="21">
        <v>8726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>
        <f t="shared" si="0"/>
        <v>8726</v>
      </c>
      <c r="S31" s="23"/>
      <c r="T31" s="23">
        <v>221388</v>
      </c>
      <c r="U31" s="23">
        <v>70680</v>
      </c>
      <c r="V31" s="23"/>
      <c r="W31" s="22">
        <f t="shared" si="1"/>
        <v>292068</v>
      </c>
    </row>
    <row r="32" spans="2:23" ht="27" customHeight="1">
      <c r="B32" s="7">
        <v>25321528000</v>
      </c>
      <c r="C32" s="37" t="s">
        <v>60</v>
      </c>
      <c r="D32" s="8"/>
      <c r="E32" s="21">
        <v>6603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>
        <f t="shared" si="0"/>
        <v>6603</v>
      </c>
      <c r="S32" s="23"/>
      <c r="T32" s="23">
        <v>94156</v>
      </c>
      <c r="U32" s="23">
        <v>50700</v>
      </c>
      <c r="V32" s="23"/>
      <c r="W32" s="22">
        <f t="shared" si="1"/>
        <v>144856</v>
      </c>
    </row>
    <row r="33" spans="2:23" ht="27" customHeight="1">
      <c r="B33" s="7">
        <v>25321529000</v>
      </c>
      <c r="C33" s="37" t="s">
        <v>61</v>
      </c>
      <c r="D33" s="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>
        <f t="shared" si="0"/>
        <v>0</v>
      </c>
      <c r="S33" s="23">
        <v>427425</v>
      </c>
      <c r="T33" s="23">
        <v>104315</v>
      </c>
      <c r="U33" s="23"/>
      <c r="V33" s="23"/>
      <c r="W33" s="22">
        <f t="shared" si="1"/>
        <v>531740</v>
      </c>
    </row>
    <row r="34" spans="2:23" ht="27" customHeight="1">
      <c r="B34" s="7">
        <v>25321530000</v>
      </c>
      <c r="C34" s="37" t="s">
        <v>62</v>
      </c>
      <c r="D34" s="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>
        <f t="shared" si="0"/>
        <v>0</v>
      </c>
      <c r="S34" s="23">
        <v>370378</v>
      </c>
      <c r="T34" s="23">
        <v>149682</v>
      </c>
      <c r="U34" s="23"/>
      <c r="V34" s="23"/>
      <c r="W34" s="22">
        <f t="shared" si="1"/>
        <v>520060</v>
      </c>
    </row>
    <row r="35" spans="2:23" ht="27" customHeight="1">
      <c r="B35" s="7">
        <v>25321531000</v>
      </c>
      <c r="C35" s="8" t="s">
        <v>10</v>
      </c>
      <c r="D35" s="8"/>
      <c r="E35" s="21">
        <v>23505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>
        <f t="shared" si="0"/>
        <v>23505</v>
      </c>
      <c r="S35" s="23"/>
      <c r="T35" s="23">
        <v>46115</v>
      </c>
      <c r="U35" s="23"/>
      <c r="V35" s="23"/>
      <c r="W35" s="22">
        <f t="shared" si="1"/>
        <v>46115</v>
      </c>
    </row>
    <row r="36" spans="2:23" ht="27" customHeight="1">
      <c r="B36" s="7">
        <v>25321532000</v>
      </c>
      <c r="C36" s="8" t="s">
        <v>11</v>
      </c>
      <c r="D36" s="8"/>
      <c r="E36" s="21">
        <v>6926</v>
      </c>
      <c r="F36" s="21"/>
      <c r="G36" s="21"/>
      <c r="H36" s="21"/>
      <c r="I36" s="21"/>
      <c r="J36" s="21"/>
      <c r="K36" s="21"/>
      <c r="L36" s="21"/>
      <c r="M36" s="21"/>
      <c r="N36" s="21">
        <v>13500</v>
      </c>
      <c r="O36" s="21"/>
      <c r="P36" s="21"/>
      <c r="Q36" s="21"/>
      <c r="R36" s="22">
        <f t="shared" si="0"/>
        <v>20426</v>
      </c>
      <c r="S36" s="23"/>
      <c r="T36" s="23">
        <v>150669</v>
      </c>
      <c r="U36" s="23"/>
      <c r="V36" s="23"/>
      <c r="W36" s="22">
        <f t="shared" si="1"/>
        <v>150669</v>
      </c>
    </row>
    <row r="37" spans="2:23" ht="27" customHeight="1">
      <c r="B37" s="7">
        <v>25321535000</v>
      </c>
      <c r="C37" s="37" t="s">
        <v>63</v>
      </c>
      <c r="D37" s="8"/>
      <c r="E37" s="21"/>
      <c r="F37" s="21"/>
      <c r="G37" s="21"/>
      <c r="H37" s="21"/>
      <c r="I37" s="21"/>
      <c r="J37" s="21"/>
      <c r="K37" s="21"/>
      <c r="L37" s="21"/>
      <c r="M37" s="21"/>
      <c r="N37" s="21">
        <v>234420</v>
      </c>
      <c r="O37" s="21"/>
      <c r="P37" s="21"/>
      <c r="Q37" s="21"/>
      <c r="R37" s="22">
        <f t="shared" si="0"/>
        <v>234420</v>
      </c>
      <c r="S37" s="23">
        <v>1338918</v>
      </c>
      <c r="T37" s="23">
        <v>117163</v>
      </c>
      <c r="U37" s="23"/>
      <c r="V37" s="23"/>
      <c r="W37" s="22">
        <f t="shared" si="1"/>
        <v>1456081</v>
      </c>
    </row>
    <row r="38" spans="2:23" ht="27" customHeight="1">
      <c r="B38" s="7">
        <v>25321536000</v>
      </c>
      <c r="C38" s="8" t="s">
        <v>12</v>
      </c>
      <c r="D38" s="8"/>
      <c r="E38" s="21">
        <v>38880</v>
      </c>
      <c r="F38" s="21"/>
      <c r="G38" s="21"/>
      <c r="H38" s="21"/>
      <c r="I38" s="21"/>
      <c r="J38" s="21"/>
      <c r="K38" s="21"/>
      <c r="L38" s="21"/>
      <c r="M38" s="21"/>
      <c r="N38" s="21">
        <v>18000</v>
      </c>
      <c r="O38" s="21"/>
      <c r="P38" s="21"/>
      <c r="Q38" s="21"/>
      <c r="R38" s="22">
        <f t="shared" si="0"/>
        <v>56880</v>
      </c>
      <c r="S38" s="23"/>
      <c r="T38" s="23">
        <v>101791</v>
      </c>
      <c r="U38" s="23"/>
      <c r="V38" s="23"/>
      <c r="W38" s="22">
        <f t="shared" si="1"/>
        <v>101791</v>
      </c>
    </row>
    <row r="39" spans="2:23" ht="27" customHeight="1">
      <c r="B39" s="7">
        <v>25321527000</v>
      </c>
      <c r="C39" s="37" t="s">
        <v>64</v>
      </c>
      <c r="D39" s="8"/>
      <c r="E39" s="21">
        <v>47380</v>
      </c>
      <c r="F39" s="21"/>
      <c r="G39" s="21"/>
      <c r="H39" s="21"/>
      <c r="I39" s="21"/>
      <c r="J39" s="21"/>
      <c r="K39" s="21"/>
      <c r="L39" s="21"/>
      <c r="M39" s="21"/>
      <c r="N39" s="21">
        <v>66824</v>
      </c>
      <c r="O39" s="21"/>
      <c r="P39" s="21"/>
      <c r="Q39" s="21"/>
      <c r="R39" s="22">
        <f t="shared" si="0"/>
        <v>114204</v>
      </c>
      <c r="S39" s="23"/>
      <c r="T39" s="23">
        <v>133988</v>
      </c>
      <c r="U39" s="23"/>
      <c r="V39" s="23"/>
      <c r="W39" s="22">
        <f t="shared" si="1"/>
        <v>133988</v>
      </c>
    </row>
    <row r="40" spans="2:23" ht="27" customHeight="1">
      <c r="B40" s="7">
        <v>25321538000</v>
      </c>
      <c r="C40" s="8" t="s">
        <v>13</v>
      </c>
      <c r="D40" s="8"/>
      <c r="E40" s="21">
        <v>45115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>
        <f t="shared" si="0"/>
        <v>45115</v>
      </c>
      <c r="S40" s="23">
        <v>474328</v>
      </c>
      <c r="T40" s="23">
        <v>108863</v>
      </c>
      <c r="U40" s="23"/>
      <c r="V40" s="23"/>
      <c r="W40" s="22">
        <f t="shared" si="1"/>
        <v>583191</v>
      </c>
    </row>
    <row r="41" spans="2:23" ht="27" customHeight="1">
      <c r="B41" s="7">
        <v>25321539000</v>
      </c>
      <c r="C41" s="37" t="s">
        <v>65</v>
      </c>
      <c r="D41" s="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>
        <f t="shared" si="0"/>
        <v>0</v>
      </c>
      <c r="S41" s="23">
        <v>544652</v>
      </c>
      <c r="T41" s="23">
        <v>264830</v>
      </c>
      <c r="U41" s="23"/>
      <c r="V41" s="23"/>
      <c r="W41" s="22">
        <f t="shared" si="1"/>
        <v>809482</v>
      </c>
    </row>
    <row r="42" spans="2:23" ht="27" customHeight="1">
      <c r="B42" s="7">
        <v>25321540000</v>
      </c>
      <c r="C42" s="8" t="s">
        <v>14</v>
      </c>
      <c r="D42" s="8"/>
      <c r="E42" s="21">
        <v>77020</v>
      </c>
      <c r="F42" s="21"/>
      <c r="G42" s="21"/>
      <c r="H42" s="21"/>
      <c r="I42" s="21"/>
      <c r="J42" s="21"/>
      <c r="K42" s="21"/>
      <c r="L42" s="21"/>
      <c r="M42" s="21"/>
      <c r="N42" s="21">
        <v>35973</v>
      </c>
      <c r="O42" s="21"/>
      <c r="P42" s="21"/>
      <c r="Q42" s="21"/>
      <c r="R42" s="22">
        <f t="shared" si="0"/>
        <v>112993</v>
      </c>
      <c r="S42" s="23"/>
      <c r="T42" s="23">
        <v>101719</v>
      </c>
      <c r="U42" s="23"/>
      <c r="V42" s="23"/>
      <c r="W42" s="22">
        <f t="shared" si="1"/>
        <v>101719</v>
      </c>
    </row>
    <row r="43" spans="2:23" ht="27" customHeight="1">
      <c r="B43" s="7">
        <v>25321541000</v>
      </c>
      <c r="C43" s="37" t="s">
        <v>66</v>
      </c>
      <c r="D43" s="8"/>
      <c r="E43" s="21">
        <v>11168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>
        <f t="shared" si="0"/>
        <v>11168</v>
      </c>
      <c r="S43" s="23"/>
      <c r="T43" s="23">
        <v>155709</v>
      </c>
      <c r="U43" s="23"/>
      <c r="V43" s="23"/>
      <c r="W43" s="22">
        <f t="shared" si="1"/>
        <v>155709</v>
      </c>
    </row>
    <row r="44" spans="2:23" ht="27" customHeight="1">
      <c r="B44" s="7">
        <v>25321404000</v>
      </c>
      <c r="C44" s="8" t="s">
        <v>15</v>
      </c>
      <c r="D44" s="8"/>
      <c r="E44" s="21">
        <f>100553+61940</f>
        <v>162493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>
        <f t="shared" si="0"/>
        <v>162493</v>
      </c>
      <c r="S44" s="23">
        <v>496463</v>
      </c>
      <c r="T44" s="23">
        <v>58516</v>
      </c>
      <c r="U44" s="23"/>
      <c r="V44" s="23"/>
      <c r="W44" s="22">
        <f t="shared" si="1"/>
        <v>554979</v>
      </c>
    </row>
    <row r="45" spans="2:23" ht="69.75">
      <c r="B45" s="11" t="s">
        <v>30</v>
      </c>
      <c r="C45" s="12" t="s">
        <v>29</v>
      </c>
      <c r="D45" s="12"/>
      <c r="E45" s="21">
        <v>48968</v>
      </c>
      <c r="F45" s="21"/>
      <c r="G45" s="21"/>
      <c r="H45" s="21"/>
      <c r="I45" s="21"/>
      <c r="J45" s="21"/>
      <c r="K45" s="21"/>
      <c r="L45" s="21">
        <v>3303600</v>
      </c>
      <c r="M45" s="21"/>
      <c r="N45" s="21">
        <f>249735+15000</f>
        <v>264735</v>
      </c>
      <c r="O45" s="21"/>
      <c r="P45" s="21"/>
      <c r="Q45" s="21"/>
      <c r="R45" s="22">
        <f t="shared" si="0"/>
        <v>3617303</v>
      </c>
      <c r="S45" s="23"/>
      <c r="T45" s="23"/>
      <c r="U45" s="23"/>
      <c r="V45" s="23"/>
      <c r="W45" s="22">
        <f t="shared" si="1"/>
        <v>0</v>
      </c>
    </row>
    <row r="46" spans="2:23" ht="91.5" customHeight="1">
      <c r="B46" s="11" t="s">
        <v>31</v>
      </c>
      <c r="C46" s="12" t="s">
        <v>32</v>
      </c>
      <c r="D46" s="12"/>
      <c r="E46" s="21">
        <v>369964</v>
      </c>
      <c r="F46" s="21"/>
      <c r="G46" s="21"/>
      <c r="H46" s="21"/>
      <c r="I46" s="21"/>
      <c r="J46" s="21"/>
      <c r="K46" s="21"/>
      <c r="L46" s="21">
        <v>5863800</v>
      </c>
      <c r="M46" s="21"/>
      <c r="N46" s="21">
        <f>1630036+510746</f>
        <v>2140782</v>
      </c>
      <c r="O46" s="21"/>
      <c r="P46" s="21"/>
      <c r="Q46" s="21"/>
      <c r="R46" s="22">
        <f t="shared" si="0"/>
        <v>8374546</v>
      </c>
      <c r="S46" s="23"/>
      <c r="T46" s="23"/>
      <c r="U46" s="23"/>
      <c r="V46" s="23"/>
      <c r="W46" s="22">
        <f t="shared" si="1"/>
        <v>0</v>
      </c>
    </row>
    <row r="47" spans="2:23" ht="69.75">
      <c r="B47" s="11" t="s">
        <v>33</v>
      </c>
      <c r="C47" s="12" t="s">
        <v>34</v>
      </c>
      <c r="D47" s="12"/>
      <c r="E47" s="21">
        <v>145598</v>
      </c>
      <c r="F47" s="21"/>
      <c r="G47" s="21"/>
      <c r="H47" s="21"/>
      <c r="I47" s="21"/>
      <c r="J47" s="21"/>
      <c r="K47" s="21"/>
      <c r="L47" s="21">
        <v>3860600</v>
      </c>
      <c r="M47" s="21"/>
      <c r="N47" s="21">
        <v>710005</v>
      </c>
      <c r="O47" s="21"/>
      <c r="P47" s="21"/>
      <c r="Q47" s="21"/>
      <c r="R47" s="22">
        <f t="shared" si="0"/>
        <v>4716203</v>
      </c>
      <c r="S47" s="23"/>
      <c r="T47" s="23"/>
      <c r="U47" s="23"/>
      <c r="V47" s="23"/>
      <c r="W47" s="22">
        <f t="shared" si="1"/>
        <v>0</v>
      </c>
    </row>
    <row r="48" spans="2:23" ht="69.75">
      <c r="B48" s="11" t="s">
        <v>35</v>
      </c>
      <c r="C48" s="12" t="s">
        <v>36</v>
      </c>
      <c r="D48" s="12"/>
      <c r="E48" s="21">
        <v>155514</v>
      </c>
      <c r="F48" s="21"/>
      <c r="G48" s="21"/>
      <c r="H48" s="21"/>
      <c r="I48" s="21"/>
      <c r="J48" s="21"/>
      <c r="K48" s="21"/>
      <c r="L48" s="21">
        <v>1983400</v>
      </c>
      <c r="M48" s="21"/>
      <c r="N48" s="21">
        <f>1110532-300000</f>
        <v>810532</v>
      </c>
      <c r="O48" s="21"/>
      <c r="P48" s="21"/>
      <c r="Q48" s="21"/>
      <c r="R48" s="22">
        <f t="shared" si="0"/>
        <v>2949446</v>
      </c>
      <c r="S48" s="23"/>
      <c r="T48" s="23"/>
      <c r="U48" s="23"/>
      <c r="V48" s="23"/>
      <c r="W48" s="22">
        <f t="shared" si="1"/>
        <v>0</v>
      </c>
    </row>
    <row r="49" spans="2:23" ht="46.5">
      <c r="B49" s="11" t="s">
        <v>37</v>
      </c>
      <c r="C49" s="12" t="s">
        <v>38</v>
      </c>
      <c r="D49" s="30">
        <v>2784800</v>
      </c>
      <c r="E49" s="21"/>
      <c r="F49" s="21">
        <v>70997200</v>
      </c>
      <c r="G49" s="21">
        <v>7283900</v>
      </c>
      <c r="H49" s="21">
        <v>74907500</v>
      </c>
      <c r="I49" s="21">
        <v>1188800</v>
      </c>
      <c r="J49" s="21">
        <v>577100</v>
      </c>
      <c r="K49" s="21">
        <v>1511200</v>
      </c>
      <c r="L49" s="21"/>
      <c r="M49" s="21">
        <v>211450</v>
      </c>
      <c r="N49" s="21"/>
      <c r="O49" s="21">
        <v>434900</v>
      </c>
      <c r="P49" s="21">
        <v>11400</v>
      </c>
      <c r="Q49" s="21">
        <v>46040</v>
      </c>
      <c r="R49" s="22">
        <f>SUM(D49:Q49)</f>
        <v>159954290</v>
      </c>
      <c r="S49" s="23"/>
      <c r="T49" s="23"/>
      <c r="U49" s="23"/>
      <c r="V49" s="23">
        <v>114923</v>
      </c>
      <c r="W49" s="22">
        <f t="shared" si="1"/>
        <v>114923</v>
      </c>
    </row>
    <row r="50" spans="2:23" s="20" customFormat="1" ht="39.75" customHeight="1">
      <c r="B50" s="18"/>
      <c r="C50" s="19" t="s">
        <v>47</v>
      </c>
      <c r="D50" s="24">
        <f aca="true" t="shared" si="2" ref="D50:V50">SUM(D16:D49)</f>
        <v>2784800</v>
      </c>
      <c r="E50" s="24">
        <f>SUM(E16:E49)</f>
        <v>2003948</v>
      </c>
      <c r="F50" s="24">
        <f t="shared" si="2"/>
        <v>70997200</v>
      </c>
      <c r="G50" s="24">
        <f t="shared" si="2"/>
        <v>7283900</v>
      </c>
      <c r="H50" s="24">
        <f t="shared" si="2"/>
        <v>74907500</v>
      </c>
      <c r="I50" s="24">
        <f t="shared" si="2"/>
        <v>1188800</v>
      </c>
      <c r="J50" s="24">
        <f t="shared" si="2"/>
        <v>577100</v>
      </c>
      <c r="K50" s="24">
        <f t="shared" si="2"/>
        <v>1511200</v>
      </c>
      <c r="L50" s="24">
        <f t="shared" si="2"/>
        <v>15011400</v>
      </c>
      <c r="M50" s="24">
        <f t="shared" si="2"/>
        <v>211450</v>
      </c>
      <c r="N50" s="24">
        <f t="shared" si="2"/>
        <v>4728159</v>
      </c>
      <c r="O50" s="24">
        <f t="shared" si="2"/>
        <v>434900</v>
      </c>
      <c r="P50" s="24">
        <f t="shared" si="2"/>
        <v>11400</v>
      </c>
      <c r="Q50" s="24">
        <f t="shared" si="2"/>
        <v>46040</v>
      </c>
      <c r="R50" s="24">
        <f t="shared" si="2"/>
        <v>181697797</v>
      </c>
      <c r="S50" s="24">
        <f t="shared" si="2"/>
        <v>8104463</v>
      </c>
      <c r="T50" s="24">
        <f t="shared" si="2"/>
        <v>3433122</v>
      </c>
      <c r="U50" s="24">
        <f t="shared" si="2"/>
        <v>121380</v>
      </c>
      <c r="V50" s="24">
        <f t="shared" si="2"/>
        <v>114923</v>
      </c>
      <c r="W50" s="24">
        <f>SUM(W16:W49)</f>
        <v>11773888</v>
      </c>
    </row>
    <row r="52" ht="6" customHeight="1"/>
    <row r="53" spans="19:27" ht="24" customHeight="1">
      <c r="S53" s="35" t="s">
        <v>75</v>
      </c>
      <c r="T53" s="36"/>
      <c r="U53" s="36"/>
      <c r="V53" s="36"/>
      <c r="W53" s="36" t="s">
        <v>76</v>
      </c>
      <c r="X53" s="32"/>
      <c r="Y53" s="33"/>
      <c r="Z53" s="34"/>
      <c r="AA53" s="34"/>
    </row>
    <row r="54" spans="19:27" ht="27" customHeight="1">
      <c r="S54" s="36"/>
      <c r="T54" s="36"/>
      <c r="U54" s="36"/>
      <c r="V54" s="36"/>
      <c r="W54" s="36"/>
      <c r="X54" s="32"/>
      <c r="Y54" s="34"/>
      <c r="Z54" s="34"/>
      <c r="AA54" s="34"/>
    </row>
    <row r="55" spans="19:27" ht="20.25">
      <c r="S55" s="36"/>
      <c r="T55" s="36"/>
      <c r="U55" s="36"/>
      <c r="V55" s="36"/>
      <c r="W55" s="36"/>
      <c r="X55" s="32"/>
      <c r="Y55" s="32"/>
      <c r="Z55" s="34"/>
      <c r="AA55" s="34"/>
    </row>
    <row r="56" spans="19:27" ht="15.75">
      <c r="S56" s="32"/>
      <c r="T56" s="32"/>
      <c r="U56" s="32"/>
      <c r="V56" s="32"/>
      <c r="W56" s="32"/>
      <c r="X56" s="32"/>
      <c r="Y56" s="32"/>
      <c r="Z56" s="34"/>
      <c r="AA56" s="34"/>
    </row>
    <row r="59" spans="21:22" ht="23.25">
      <c r="U59" s="40"/>
      <c r="V59" s="40"/>
    </row>
    <row r="60" spans="21:22" ht="23.25">
      <c r="U60" s="41"/>
      <c r="V60" s="41"/>
    </row>
    <row r="61" spans="21:22" ht="23.25">
      <c r="U61" s="41"/>
      <c r="V61" s="41"/>
    </row>
    <row r="62" spans="21:22" ht="23.25">
      <c r="U62" s="40"/>
      <c r="V62" s="40"/>
    </row>
  </sheetData>
  <sheetProtection/>
  <mergeCells count="14">
    <mergeCell ref="F8:I8"/>
    <mergeCell ref="R10:R14"/>
    <mergeCell ref="F11:Q11"/>
    <mergeCell ref="B10:B14"/>
    <mergeCell ref="F12:Q12"/>
    <mergeCell ref="C10:C14"/>
    <mergeCell ref="W10:W14"/>
    <mergeCell ref="D10:Q10"/>
    <mergeCell ref="D11:E12"/>
    <mergeCell ref="D13:Q13"/>
    <mergeCell ref="S10:V10"/>
    <mergeCell ref="S13:V13"/>
    <mergeCell ref="S11:U11"/>
    <mergeCell ref="S12:U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28" r:id="rId1"/>
  <rowBreaks count="1" manualBreakCount="1">
    <brk id="54" min="1" max="21" man="1"/>
  </rowBreaks>
  <colBreaks count="2" manualBreakCount="2">
    <brk id="10" max="51" man="1"/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ххх</cp:lastModifiedBy>
  <cp:lastPrinted>2019-02-12T08:31:41Z</cp:lastPrinted>
  <dcterms:created xsi:type="dcterms:W3CDTF">2015-01-16T06:29:00Z</dcterms:created>
  <dcterms:modified xsi:type="dcterms:W3CDTF">2019-02-12T08:33:11Z</dcterms:modified>
  <cp:category/>
  <cp:version/>
  <cp:contentType/>
  <cp:contentStatus/>
</cp:coreProperties>
</file>