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8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<sst xmlns="http://schemas.openxmlformats.org/spreadsheetml/2006/main" count="54" uniqueCount="54">
  <si>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</si>
  <si>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</si>
  <si>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</si>
  <si>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</si>
  <si>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</si>
  <si>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</si>
  <si>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</si>
  <si>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</si>
  <si>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</si>
  <si>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</si>
  <si>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</si>
  <si>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</si>
  <si>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</si>
  <si>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</si>
  <si>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</si>
  <si>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</si>
  <si>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</si>
  <si>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</si>
  <si>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</si>
  <si>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</si>
  <si>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</si>
  <si>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</si>
  <si>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</si>
  <si>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</si>
  <si>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</si>
  <si>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</si>
  <si>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</si>
  <si>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</si>
  <si>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</si>
  <si>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</si>
  <si>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</si>
  <si>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</si>
  <si>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</si>
  <si>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</si>
  <si>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</si>
  <si>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</si>
  <si>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</si>
  <si>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</si>
  <si>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</si>
  <si>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</si>
  <si>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7400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</si>
  <si>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</si>
  <si>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</si>
  <si>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</si>
  <si>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</si>
  <si>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</si>
  <si>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</si>
  <si>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</si>
  <si>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</si>
  <si>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</si>
  <si>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</si>
  <si>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станом на 1 лютого 2018 року</t>
  </si>
  <si>
    <t>9000</t>
  </si>
  <si>
    <t>Інша діяльність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</si>
</sst>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5" sqref="G25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24</v>
      </c>
      <c r="B1" s="61"/>
      <c r="C1" s="61"/>
      <c r="D1" s="61"/>
      <c r="E1" s="61"/>
    </row>
    <row r="2" spans="1:5" s="32" customFormat="1" ht="22.5">
      <c r="A2" s="61" t="s">
        <v>51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46</v>
      </c>
      <c r="D4" s="7" t="s">
        <v>21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2160</v>
      </c>
      <c r="D6" s="11">
        <f>D7+D8</f>
        <v>3212</v>
      </c>
      <c r="E6" s="12">
        <f>D6/C6*100</f>
        <v>148.7037037037037</v>
      </c>
    </row>
    <row r="7" spans="1:5" s="32" customFormat="1" ht="30.75" customHeight="1">
      <c r="A7" s="13">
        <v>11010000</v>
      </c>
      <c r="B7" s="14" t="s">
        <v>10</v>
      </c>
      <c r="C7" s="15">
        <v>2160</v>
      </c>
      <c r="D7" s="15">
        <v>3211.2</v>
      </c>
      <c r="E7" s="15">
        <f>D7/C7*100</f>
        <v>148.66666666666666</v>
      </c>
    </row>
    <row r="8" spans="1:5" s="32" customFormat="1" ht="39" customHeight="1" thickBot="1">
      <c r="A8" s="16" t="s">
        <v>23</v>
      </c>
      <c r="B8" s="17" t="s">
        <v>22</v>
      </c>
      <c r="C8" s="36"/>
      <c r="D8" s="36">
        <v>0.8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12</v>
      </c>
      <c r="D9" s="11">
        <f>D10+D12+D11</f>
        <v>144</v>
      </c>
      <c r="E9" s="12">
        <f>D9/C9*100</f>
        <v>1200</v>
      </c>
    </row>
    <row r="10" spans="1:5" s="32" customFormat="1" ht="41.25" customHeight="1">
      <c r="A10" s="30" t="s">
        <v>25</v>
      </c>
      <c r="B10" s="31" t="s">
        <v>26</v>
      </c>
      <c r="C10" s="15"/>
      <c r="D10" s="15">
        <v>1.1</v>
      </c>
      <c r="E10" s="39"/>
    </row>
    <row r="11" spans="1:5" s="32" customFormat="1" ht="28.5" customHeight="1">
      <c r="A11" s="37" t="s">
        <v>31</v>
      </c>
      <c r="B11" s="38" t="s">
        <v>32</v>
      </c>
      <c r="C11" s="39">
        <v>12</v>
      </c>
      <c r="D11" s="39">
        <v>39.3</v>
      </c>
      <c r="E11" s="39">
        <f>D11/C11*100</f>
        <v>327.5</v>
      </c>
    </row>
    <row r="12" spans="1:5" s="32" customFormat="1" ht="28.5" customHeight="1" thickBot="1">
      <c r="A12" s="40" t="s">
        <v>29</v>
      </c>
      <c r="B12" s="41" t="s">
        <v>30</v>
      </c>
      <c r="C12" s="36"/>
      <c r="D12" s="36">
        <v>103.6</v>
      </c>
      <c r="E12" s="39"/>
    </row>
    <row r="13" spans="1:5" s="32" customFormat="1" ht="28.5" customHeight="1" hidden="1" thickBot="1">
      <c r="A13" s="9" t="s">
        <v>42</v>
      </c>
      <c r="B13" s="10" t="s">
        <v>43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44</v>
      </c>
      <c r="B14" s="31" t="s">
        <v>45</v>
      </c>
      <c r="C14" s="15"/>
      <c r="D14" s="52"/>
      <c r="E14" s="15"/>
    </row>
    <row r="15" spans="1:5" s="32" customFormat="1" ht="19.5" thickBot="1">
      <c r="A15" s="18"/>
      <c r="B15" s="19" t="s">
        <v>8</v>
      </c>
      <c r="C15" s="35">
        <f>C6+C9+C13</f>
        <v>2172</v>
      </c>
      <c r="D15" s="35">
        <f>D6+D9+D13</f>
        <v>3356</v>
      </c>
      <c r="E15" s="20">
        <f>D15/C15*100</f>
        <v>154.51197053406997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50759</v>
      </c>
      <c r="D16" s="11">
        <f>D17+D20+D18+D19</f>
        <v>49214.2</v>
      </c>
      <c r="E16" s="11">
        <f>D16/C16*100</f>
        <v>96.95659882976418</v>
      </c>
    </row>
    <row r="17" spans="1:5" s="32" customFormat="1" ht="24.75" customHeight="1">
      <c r="A17" s="21">
        <v>41020000</v>
      </c>
      <c r="B17" s="22" t="s">
        <v>47</v>
      </c>
      <c r="C17" s="23">
        <v>1157.3</v>
      </c>
      <c r="D17" s="23">
        <v>1157.3</v>
      </c>
      <c r="E17" s="23">
        <f>D17/C17*100</f>
        <v>100</v>
      </c>
    </row>
    <row r="18" spans="1:5" s="32" customFormat="1" ht="24.75" customHeight="1">
      <c r="A18" s="24">
        <v>41030000</v>
      </c>
      <c r="B18" s="25" t="s">
        <v>48</v>
      </c>
      <c r="C18" s="26">
        <v>6637.2</v>
      </c>
      <c r="D18" s="26">
        <v>6637.2</v>
      </c>
      <c r="E18" s="26">
        <f>D18/C18*100</f>
        <v>100</v>
      </c>
    </row>
    <row r="19" spans="1:5" s="32" customFormat="1" ht="24.75" customHeight="1">
      <c r="A19" s="24">
        <v>41040000</v>
      </c>
      <c r="B19" s="59" t="s">
        <v>49</v>
      </c>
      <c r="C19" s="60">
        <v>370.3</v>
      </c>
      <c r="D19" s="60">
        <v>364.5</v>
      </c>
      <c r="E19" s="60"/>
    </row>
    <row r="20" spans="1:5" s="32" customFormat="1" ht="25.5" customHeight="1" thickBot="1">
      <c r="A20" s="24">
        <v>41050000</v>
      </c>
      <c r="B20" s="25" t="s">
        <v>50</v>
      </c>
      <c r="C20" s="26">
        <v>42594.2</v>
      </c>
      <c r="D20" s="26">
        <v>41055.2</v>
      </c>
      <c r="E20" s="26">
        <f>D20/C20*100</f>
        <v>96.38683200999198</v>
      </c>
    </row>
    <row r="21" spans="1:5" s="32" customFormat="1" ht="29.25" customHeight="1" thickBot="1">
      <c r="A21" s="27"/>
      <c r="B21" s="28" t="s">
        <v>9</v>
      </c>
      <c r="C21" s="29">
        <f>C16+C15</f>
        <v>52931</v>
      </c>
      <c r="D21" s="29">
        <f>D16+D15</f>
        <v>52570.2</v>
      </c>
      <c r="E21" s="20">
        <f>D21/C21*100</f>
        <v>99.31835786212237</v>
      </c>
    </row>
    <row r="22" spans="1:5" ht="41.25" customHeight="1" thickBot="1">
      <c r="A22" s="5"/>
      <c r="B22" s="42" t="s">
        <v>28</v>
      </c>
      <c r="C22" s="43"/>
      <c r="D22" s="43">
        <v>0</v>
      </c>
      <c r="E22" s="44">
        <f aca="true" t="shared" si="0" ref="E22:E34">IF(C22=0,"",IF(D22/C22*100&gt;=200,"В/100",D22/C22*100))</f>
      </c>
    </row>
    <row r="23" spans="1:5" ht="21.75" customHeight="1" thickBot="1">
      <c r="A23" s="65" t="s">
        <v>11</v>
      </c>
      <c r="B23" s="66"/>
      <c r="C23" s="66"/>
      <c r="D23" s="66"/>
      <c r="E23" s="67"/>
    </row>
    <row r="24" spans="1:5" ht="22.5" customHeight="1">
      <c r="A24" s="45" t="s">
        <v>33</v>
      </c>
      <c r="B24" s="46" t="s">
        <v>12</v>
      </c>
      <c r="C24" s="56">
        <v>482.8</v>
      </c>
      <c r="D24" s="56">
        <v>90.41467</v>
      </c>
      <c r="E24" s="50">
        <f t="shared" si="0"/>
        <v>18.727147887323945</v>
      </c>
    </row>
    <row r="25" spans="1:5" ht="30" customHeight="1">
      <c r="A25" s="45" t="s">
        <v>34</v>
      </c>
      <c r="B25" s="46" t="s">
        <v>13</v>
      </c>
      <c r="C25" s="56">
        <v>9272.639</v>
      </c>
      <c r="D25" s="56">
        <v>6126.28499</v>
      </c>
      <c r="E25" s="50">
        <f t="shared" si="0"/>
        <v>66.06840824925892</v>
      </c>
    </row>
    <row r="26" spans="1:5" ht="19.5" customHeight="1">
      <c r="A26" s="45" t="s">
        <v>35</v>
      </c>
      <c r="B26" s="46" t="s">
        <v>14</v>
      </c>
      <c r="C26" s="56">
        <v>7784.143</v>
      </c>
      <c r="D26" s="56">
        <v>5607.4853</v>
      </c>
      <c r="E26" s="50">
        <f t="shared" si="0"/>
        <v>72.03728528625439</v>
      </c>
    </row>
    <row r="27" spans="1:5" ht="25.5" customHeight="1">
      <c r="A27" s="45" t="s">
        <v>36</v>
      </c>
      <c r="B27" s="46" t="s">
        <v>20</v>
      </c>
      <c r="C27" s="56">
        <v>39931.7977</v>
      </c>
      <c r="D27" s="56">
        <v>38051.54319</v>
      </c>
      <c r="E27" s="50">
        <f t="shared" si="0"/>
        <v>95.29133518073492</v>
      </c>
    </row>
    <row r="28" spans="1:5" ht="25.5" customHeight="1">
      <c r="A28" s="45" t="s">
        <v>37</v>
      </c>
      <c r="B28" s="46" t="s">
        <v>15</v>
      </c>
      <c r="C28" s="56">
        <v>626.583</v>
      </c>
      <c r="D28" s="56">
        <v>411.52353</v>
      </c>
      <c r="E28" s="50">
        <f>IF(C28=0,"",IF(D28/C28*100&gt;=200,"В/100",D28/C28*100))</f>
        <v>65.67741703812584</v>
      </c>
    </row>
    <row r="29" spans="1:5" ht="25.5" customHeight="1">
      <c r="A29" s="45" t="s">
        <v>38</v>
      </c>
      <c r="B29" s="46" t="s">
        <v>16</v>
      </c>
      <c r="C29" s="56">
        <v>116.83</v>
      </c>
      <c r="D29" s="56">
        <v>95.14697</v>
      </c>
      <c r="E29" s="50">
        <f>IF(C29=0,"",IF(D29/C29*100&gt;=200,"В/100",D29/C29*100))</f>
        <v>81.44052897372251</v>
      </c>
    </row>
    <row r="30" spans="1:5" ht="21" customHeight="1">
      <c r="A30" s="45" t="s">
        <v>39</v>
      </c>
      <c r="B30" s="46" t="s">
        <v>27</v>
      </c>
      <c r="C30" s="56">
        <v>6</v>
      </c>
      <c r="D30" s="56"/>
      <c r="E30" s="50">
        <f t="shared" si="0"/>
        <v>0</v>
      </c>
    </row>
    <row r="31" spans="1:5" ht="24" customHeight="1" hidden="1">
      <c r="A31" s="45" t="s">
        <v>40</v>
      </c>
      <c r="B31" s="46" t="s">
        <v>17</v>
      </c>
      <c r="C31" s="56"/>
      <c r="D31" s="56"/>
      <c r="E31" s="50">
        <f t="shared" si="0"/>
      </c>
    </row>
    <row r="32" spans="1:5" ht="30" customHeight="1">
      <c r="A32" s="45" t="s">
        <v>41</v>
      </c>
      <c r="B32" s="46" t="s">
        <v>53</v>
      </c>
      <c r="C32" s="57">
        <v>10</v>
      </c>
      <c r="D32" s="56"/>
      <c r="E32" s="50">
        <f t="shared" si="0"/>
        <v>0</v>
      </c>
    </row>
    <row r="33" spans="1:5" ht="29.25" customHeight="1" thickBot="1">
      <c r="A33" s="16" t="s">
        <v>52</v>
      </c>
      <c r="B33" s="47" t="s">
        <v>18</v>
      </c>
      <c r="C33" s="58">
        <v>1344.872</v>
      </c>
      <c r="D33" s="56">
        <v>1344.872</v>
      </c>
      <c r="E33" s="51">
        <f t="shared" si="0"/>
        <v>100</v>
      </c>
    </row>
    <row r="34" spans="1:5" s="33" customFormat="1" ht="23.25" customHeight="1" thickBot="1">
      <c r="A34" s="48"/>
      <c r="B34" s="49" t="s">
        <v>19</v>
      </c>
      <c r="C34" s="54">
        <f>SUM(C24:C33)</f>
        <v>59575.66470000001</v>
      </c>
      <c r="D34" s="55">
        <f>SUM(D24:D33)</f>
        <v>51727.27065</v>
      </c>
      <c r="E34" s="44">
        <f t="shared" si="0"/>
        <v>86.82617459742752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2018-01-02T15:01:29Z</cp:lastPrinted>
  <dcterms:created xsi:type="dcterms:W3CDTF">2015-04-06T06:03:14Z</dcterms:created>
  <dcterms:modified xsi:type="dcterms:W3CDTF">2018-02-05T10:46:10Z</dcterms:modified>
  <cp:category/>
  <cp:version/>
  <cp:contentType/>
  <cp:contentStatus/>
</cp:coreProperties>
</file>