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2" sheetId="1" r:id="rId1"/>
  </sheets>
  <definedNames>
    <definedName name="_xlnm.Print_Area" localSheetId="0">'Дод2'!$A$1:$Y$19</definedName>
  </definedNames>
  <calcPr fullCalcOnLoad="1" refMode="R1C1"/>
</workbook>
</file>

<file path=xl/sharedStrings.xml><?xml version="1.0" encoding="utf-8"?>
<sst xmlns="http://schemas.openxmlformats.org/spreadsheetml/2006/main" count="44" uniqueCount="39">
  <si>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</si>
  <si>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</si>
  <si>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</si>
  <si>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</si>
  <si>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Додаток 2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</si>
  <si>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</si>
  <si>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</si>
  <si>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</si>
  <si>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</si>
  <si>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</si>
  <si>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</si>
  <si>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</si>
  <si>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</si>
  <si>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</si>
  <si>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</si>
  <si>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</si>
  <si>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</si>
  <si>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у тому числі на:</t>
  </si>
  <si>
    <t>тис. грн.</t>
  </si>
  <si>
    <t>Відсоток розподілених коштів на звітну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</si>
  <si>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</si>
  <si>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</si>
  <si>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</si>
  <si>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</si>
  <si>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</si>
  <si>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</si>
  <si>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</si>
  <si>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</si>
  <si>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t>Інформація щодо стану розподілу коштів, отриманих від перевиконання дохідної частини загального фонду місцевих бюджетів Чернігівського району</t>
  </si>
  <si>
    <t xml:space="preserve">станом на 01.04.2018 </t>
  </si>
  <si>
    <t>станом на 01.05.2018</t>
  </si>
  <si>
    <t>станом на 01.06.2018</t>
  </si>
  <si>
    <t xml:space="preserve">станом на 01.07.2018_ </t>
  </si>
  <si>
    <t>станом на 01.08.2018</t>
  </si>
  <si>
    <t>станом на 01.09.2018</t>
  </si>
  <si>
    <t>станом на 01.10.2018</t>
  </si>
  <si>
    <t>станом на 01.11.2018</t>
  </si>
  <si>
    <t xml:space="preserve">станом на 01.12.2018 </t>
  </si>
  <si>
    <t>на  01.01.2019 р.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</si>
</sst>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  <numFmt numFmtId="202" formatCode="#,##0.0000000"/>
  </numFmts>
  <fonts count="3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3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3" fontId="0" fillId="20" borderId="11" xfId="0" applyNumberFormat="1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center" vertical="center" textRotation="90" wrapText="1"/>
    </xf>
    <xf numFmtId="193" fontId="0" fillId="0" borderId="11" xfId="0" applyNumberFormat="1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/>
    </xf>
    <xf numFmtId="194" fontId="0" fillId="20" borderId="11" xfId="0" applyNumberFormat="1" applyFont="1" applyFill="1" applyBorder="1" applyAlignment="1" applyProtection="1">
      <alignment shrinkToFit="1"/>
      <protection/>
    </xf>
    <xf numFmtId="193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25390625" defaultRowHeight="12.75"/>
  <cols>
    <col min="1" max="1" width="12.25390625" style="3" customWidth="1"/>
    <col min="2" max="10" width="8.875" style="3" customWidth="1"/>
    <col min="11" max="11" width="11.375" style="3" customWidth="1"/>
    <col min="12" max="12" width="10.25390625" style="3" customWidth="1"/>
    <col min="13" max="13" width="6.375" style="3" customWidth="1"/>
    <col min="14" max="14" width="11.125" style="3" customWidth="1"/>
    <col min="15" max="15" width="5.00390625" style="3" customWidth="1"/>
    <col min="16" max="16" width="10.25390625" style="3" customWidth="1"/>
    <col min="17" max="17" width="4.875" style="3" customWidth="1"/>
    <col min="18" max="18" width="9.125" style="3" customWidth="1"/>
    <col min="19" max="19" width="5.375" style="3" customWidth="1"/>
    <col min="20" max="20" width="8.375" style="3" customWidth="1"/>
    <col min="21" max="21" width="5.125" style="3" customWidth="1"/>
    <col min="22" max="22" width="7.625" style="3" customWidth="1"/>
    <col min="23" max="23" width="5.25390625" style="3" customWidth="1"/>
    <col min="24" max="24" width="8.00390625" style="3" hidden="1" customWidth="1"/>
    <col min="25" max="25" width="9.25390625" style="3" hidden="1" customWidth="1"/>
    <col min="26" max="16384" width="9.25390625" style="3" customWidth="1"/>
  </cols>
  <sheetData>
    <row r="1" spans="1:22" ht="18">
      <c r="A1" s="1"/>
      <c r="B1" s="1"/>
      <c r="C1" s="1"/>
      <c r="D1" s="1"/>
      <c r="E1" s="1"/>
      <c r="F1" s="1"/>
      <c r="G1" s="1"/>
      <c r="H1" s="2"/>
      <c r="I1" s="2"/>
      <c r="J1" s="2"/>
      <c r="V1" s="3" t="s">
        <v>4</v>
      </c>
    </row>
    <row r="3" spans="2:25" ht="15">
      <c r="B3" s="29" t="s">
        <v>28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15"/>
    </row>
    <row r="4" spans="8:25" ht="15">
      <c r="H4" s="4"/>
      <c r="I4" s="29" t="s">
        <v>38</v>
      </c>
      <c r="J4" s="29"/>
      <c r="K4" s="29"/>
      <c r="L4" s="29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18</v>
      </c>
    </row>
    <row r="6" spans="1:25" ht="39.75" customHeight="1">
      <c r="A6" s="31" t="s">
        <v>6</v>
      </c>
      <c r="B6" s="28" t="s">
        <v>7</v>
      </c>
      <c r="C6" s="28"/>
      <c r="D6" s="28"/>
      <c r="E6" s="28"/>
      <c r="F6" s="28"/>
      <c r="G6" s="28"/>
      <c r="H6" s="28"/>
      <c r="I6" s="28"/>
      <c r="J6" s="28"/>
      <c r="K6" s="28" t="s">
        <v>24</v>
      </c>
      <c r="L6" s="32" t="s">
        <v>17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28" t="s">
        <v>19</v>
      </c>
      <c r="Y6" s="28" t="s">
        <v>5</v>
      </c>
    </row>
    <row r="7" spans="1:25" ht="174.75" customHeight="1">
      <c r="A7" s="31"/>
      <c r="B7" s="22" t="s">
        <v>29</v>
      </c>
      <c r="C7" s="22" t="s">
        <v>30</v>
      </c>
      <c r="D7" s="22" t="s">
        <v>31</v>
      </c>
      <c r="E7" s="22" t="s">
        <v>32</v>
      </c>
      <c r="F7" s="22" t="s">
        <v>33</v>
      </c>
      <c r="G7" s="22" t="s">
        <v>34</v>
      </c>
      <c r="H7" s="22" t="s">
        <v>35</v>
      </c>
      <c r="I7" s="22" t="s">
        <v>36</v>
      </c>
      <c r="J7" s="22" t="s">
        <v>37</v>
      </c>
      <c r="K7" s="28"/>
      <c r="L7" s="17" t="s">
        <v>20</v>
      </c>
      <c r="M7" s="5" t="s">
        <v>0</v>
      </c>
      <c r="N7" s="17" t="s">
        <v>21</v>
      </c>
      <c r="O7" s="5" t="s">
        <v>0</v>
      </c>
      <c r="P7" s="17" t="s">
        <v>22</v>
      </c>
      <c r="Q7" s="5" t="s">
        <v>0</v>
      </c>
      <c r="R7" s="17" t="s">
        <v>23</v>
      </c>
      <c r="S7" s="5" t="s">
        <v>0</v>
      </c>
      <c r="T7" s="17" t="s">
        <v>1</v>
      </c>
      <c r="U7" s="5" t="s">
        <v>0</v>
      </c>
      <c r="V7" s="17" t="s">
        <v>2</v>
      </c>
      <c r="W7" s="5" t="s">
        <v>0</v>
      </c>
      <c r="X7" s="28"/>
      <c r="Y7" s="28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8</v>
      </c>
      <c r="L8" s="23">
        <v>12</v>
      </c>
      <c r="M8" s="23" t="s">
        <v>9</v>
      </c>
      <c r="N8" s="23">
        <v>14</v>
      </c>
      <c r="O8" s="23" t="s">
        <v>10</v>
      </c>
      <c r="P8" s="23">
        <v>16</v>
      </c>
      <c r="Q8" s="23" t="s">
        <v>11</v>
      </c>
      <c r="R8" s="23">
        <v>18</v>
      </c>
      <c r="S8" s="23" t="s">
        <v>12</v>
      </c>
      <c r="T8" s="23">
        <v>20</v>
      </c>
      <c r="U8" s="23" t="s">
        <v>13</v>
      </c>
      <c r="V8" s="23">
        <v>22</v>
      </c>
      <c r="W8" s="23" t="s">
        <v>14</v>
      </c>
      <c r="X8" s="23" t="s">
        <v>15</v>
      </c>
      <c r="Y8" s="23" t="s">
        <v>16</v>
      </c>
    </row>
    <row r="9" spans="1:25" ht="12.75">
      <c r="A9" s="18">
        <v>6816.8</v>
      </c>
      <c r="B9" s="18">
        <v>7555.6</v>
      </c>
      <c r="C9" s="18">
        <v>9281.6</v>
      </c>
      <c r="D9" s="18">
        <v>11753.6</v>
      </c>
      <c r="E9" s="18">
        <f>10102.98-6.018</f>
        <v>10096.962</v>
      </c>
      <c r="F9" s="18">
        <v>9912.8</v>
      </c>
      <c r="G9" s="18">
        <v>10216.8</v>
      </c>
      <c r="H9" s="18">
        <v>10506.9</v>
      </c>
      <c r="I9" s="18">
        <v>8277.4</v>
      </c>
      <c r="J9" s="19">
        <v>5697.2</v>
      </c>
      <c r="K9" s="16">
        <f>+L9+N9+P9+R9+T9+V9</f>
        <v>17150.41167</v>
      </c>
      <c r="L9" s="21">
        <f>1536.499+6.75+1501.1+347.30452+80.52869+10.772+7.86+57.7+50.3+490.682+112.978+201.571+65.08175+30+972.9421+6.77544+864.884+98.05+992.133+1550+337.5+20.8+799.781</f>
        <v>10141.9925</v>
      </c>
      <c r="M9" s="16">
        <f>IF($K9=0,0,+L9/$K9*100)</f>
        <v>59.13556301240669</v>
      </c>
      <c r="N9" s="21">
        <f>10.68+0.133+7+60.321+46.45+20+610.228+248.336+1052.532+79.883+20+9.26634+5.46108+62.97942+3+8.16442</f>
        <v>2244.43426</v>
      </c>
      <c r="O9" s="16">
        <f>IF($K9=0,0,+N9/$K9*100)</f>
        <v>13.08676609743444</v>
      </c>
      <c r="P9" s="21">
        <v>0.35</v>
      </c>
      <c r="Q9" s="16">
        <f>IF($K9=0,0,+P9/$K9*100)</f>
        <v>0.0020407673397847942</v>
      </c>
      <c r="R9" s="21">
        <f>2+19.18+36.85+47.474+50+6.5</f>
        <v>162.004</v>
      </c>
      <c r="S9" s="16">
        <f>IF($K9=0,0,+R9/$K9*100)</f>
        <v>0.9446070631842739</v>
      </c>
      <c r="T9" s="21">
        <f>15+7.999+48.546+70.97+2.422+10+8.046+11.066+16+6.596+6.596+8+5.9+13.038+400+89.55825+22.969+23.053+242.3+93.1+26+220.615+0.72+29.911+57.482+0.72+0.72+17.86-220</f>
        <v>1235.18725</v>
      </c>
      <c r="U9" s="16">
        <f>IF($K9=0,0,+T9/$K9*100)</f>
        <v>7.202085138053131</v>
      </c>
      <c r="V9" s="21">
        <f>54.24228+22.488-7+64.124+47.962+74.425+369.988+20+1+30.236+9.6+36.585+81.191+24+207.5585+447.22+4.8+100+400+28+25+45.894+262.425+2+0.705+20+46.13+6.9+22-44.522+30+10+3+16+396.68988+111.768+283.215+107.279+0.44+4+4-2.9</f>
        <v>3366.4436600000004</v>
      </c>
      <c r="W9" s="16">
        <f>IF($K9=0,0,+V9/$K9*100)</f>
        <v>19.62893792158168</v>
      </c>
      <c r="X9" s="20">
        <f>+K9/B9</f>
        <v>2.269894074593679</v>
      </c>
      <c r="Y9" s="16">
        <f>+B9-K9</f>
        <v>-9594.811670000001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  <c r="Q10" s="7"/>
      <c r="R10" s="8"/>
      <c r="S10" s="7"/>
      <c r="T10" s="7"/>
      <c r="U10" s="7"/>
      <c r="V10" s="2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s="3" t="s">
        <v>25</v>
      </c>
      <c r="H14" s="10"/>
      <c r="I14" s="10"/>
      <c r="J14" s="10"/>
      <c r="K14" s="11" t="s">
        <v>26</v>
      </c>
      <c r="L14" s="11"/>
      <c r="M14" s="30"/>
      <c r="N14" s="30"/>
      <c r="P14" s="30"/>
      <c r="Q14" s="30"/>
    </row>
    <row r="15" spans="8:17" ht="12.75">
      <c r="H15" s="10"/>
      <c r="I15" s="10"/>
      <c r="J15" s="10"/>
      <c r="K15" s="11"/>
      <c r="L15" s="11"/>
      <c r="M15" s="30"/>
      <c r="N15" s="30"/>
      <c r="P15" s="33"/>
      <c r="Q15" s="33"/>
    </row>
    <row r="16" spans="1:8" s="14" customFormat="1" ht="12.75">
      <c r="A16" s="25" t="s">
        <v>3</v>
      </c>
      <c r="B16" s="26" t="s">
        <v>27</v>
      </c>
      <c r="C16" s="24"/>
      <c r="D16" s="24"/>
      <c r="E16" s="12"/>
      <c r="F16" s="12"/>
      <c r="G16" s="12"/>
      <c r="H16" s="13"/>
    </row>
    <row r="17" spans="1:11" s="14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8" s="14" customFormat="1" ht="12.75">
      <c r="A18" s="12"/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B3:X3"/>
    <mergeCell ref="I4:L4"/>
    <mergeCell ref="M15:N15"/>
    <mergeCell ref="P15:Q15"/>
    <mergeCell ref="M14:N14"/>
    <mergeCell ref="P14:Q14"/>
    <mergeCell ref="A6:A7"/>
    <mergeCell ref="B6:J6"/>
    <mergeCell ref="X6:X7"/>
    <mergeCell ref="Y6:Y7"/>
    <mergeCell ref="K6:K7"/>
    <mergeCell ref="L6:W6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2018-07-31T13:29:11Z</cp:lastPrinted>
  <dcterms:created xsi:type="dcterms:W3CDTF">2017-01-25T12:01:30Z</dcterms:created>
  <dcterms:modified xsi:type="dcterms:W3CDTF">2019-04-18T13:09:20Z</dcterms:modified>
  <cp:category/>
  <cp:version/>
  <cp:contentType/>
  <cp:contentStatus/>
</cp:coreProperties>
</file>